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F9" i="1"/>
  <c r="E9" i="1"/>
  <c r="D9" i="1"/>
  <c r="C9" i="1"/>
  <c r="B9" i="1"/>
  <c r="F6" i="1"/>
  <c r="E6" i="1"/>
  <c r="D6" i="1"/>
  <c r="C6" i="1"/>
  <c r="B6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<sst xmlns="http://schemas.openxmlformats.org/spreadsheetml/2006/main" count="9" uniqueCount="9">
  <si>
    <t>Зібрана площа, тис. га</t>
  </si>
  <si>
    <t>Врожайність, тонн/га</t>
  </si>
  <si>
    <t>Виробництво, тис. т</t>
  </si>
  <si>
    <t>Частка виробнитва населенням, %</t>
  </si>
  <si>
    <t>Частка виробництва сільськогосподарськими підприємствами, %</t>
  </si>
  <si>
    <t>Імпорт, тис. т</t>
  </si>
  <si>
    <t>Експорт, тис. т</t>
  </si>
  <si>
    <t>Споживання, тис. т</t>
  </si>
  <si>
    <t xml:space="preserve">Втрати, тис. 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</si>
</sst>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left" vertical="center"/>
    </xf>
    <xf numFmtId="0" fontId="0" fillId="2" borderId="1" xfId="0" applyFill="1" applyBorder="1"/>
    <xf numFmtId="0" fontId="0" fillId="0" borderId="1" xfId="0" applyFill="1" applyBorder="1"/>
    <xf numFmtId="164" fontId="0" fillId="0" borderId="1" xfId="1" applyNumberFormat="1" applyFont="1" applyBorder="1"/>
    <xf numFmtId="165" fontId="0" fillId="0" borderId="1" xfId="0" applyNumberFormat="1" applyBorder="1"/>
    <xf numFmtId="0" fontId="3" fillId="0" borderId="2" xfId="0" applyFont="1" applyFill="1" applyBorder="1" applyAlignment="1">
      <alignment horizontal="left" vertical="center"/>
    </xf>
    <xf numFmtId="165" fontId="4" fillId="0" borderId="2" xfId="0" applyNumberFormat="1" applyFont="1" applyBorder="1"/>
    <xf numFmtId="0" fontId="3" fillId="0" borderId="1" xfId="0" applyFont="1" applyFill="1" applyBorder="1" applyAlignment="1">
      <alignment horizontal="left" vertical="center"/>
    </xf>
    <xf numFmtId="165" fontId="4" fillId="0" borderId="1" xfId="0" applyNumberFormat="1" applyFont="1" applyBorder="1"/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17" sqref="F17"/>
    </sheetView>
  </sheetViews>
  <sheetFormatPr defaultRowHeight="15" x14ac:dyDescent="0.25"/>
  <cols>
    <col min="1" max="1" width="61" customWidth="1"/>
  </cols>
  <sheetData>
    <row r="1" spans="1:6" x14ac:dyDescent="0.25">
      <c r="A1" s="1"/>
      <c r="B1" s="11">
        <v>2012</v>
      </c>
      <c r="C1" s="11">
        <v>2013</v>
      </c>
      <c r="D1" s="11">
        <v>2014</v>
      </c>
      <c r="E1" s="11">
        <v>2015</v>
      </c>
      <c r="F1" s="11">
        <v>2016</v>
      </c>
    </row>
    <row r="2" spans="1:6" x14ac:dyDescent="0.25">
      <c r="A2" s="2" t="s">
        <v>0</v>
      </c>
      <c r="B2" s="1">
        <v>64.069999999999993</v>
      </c>
      <c r="C2" s="1">
        <v>58.7</v>
      </c>
      <c r="D2" s="1">
        <v>58.8</v>
      </c>
      <c r="E2" s="1">
        <v>55.9</v>
      </c>
      <c r="F2" s="1">
        <v>54.8</v>
      </c>
    </row>
    <row r="3" spans="1:6" x14ac:dyDescent="0.25">
      <c r="A3" s="2" t="s">
        <v>1</v>
      </c>
      <c r="B3" s="3">
        <v>17.809999999999999</v>
      </c>
      <c r="C3" s="3">
        <v>17.37</v>
      </c>
      <c r="D3" s="3">
        <v>18.850000000000001</v>
      </c>
      <c r="E3" s="3">
        <v>17.13</v>
      </c>
      <c r="F3" s="3">
        <v>18.399999999999999</v>
      </c>
    </row>
    <row r="4" spans="1:6" x14ac:dyDescent="0.25">
      <c r="A4" s="2" t="s">
        <v>2</v>
      </c>
      <c r="B4" s="1">
        <v>1141.3</v>
      </c>
      <c r="C4" s="1">
        <v>1019.9</v>
      </c>
      <c r="D4" s="1">
        <v>1108.5999999999999</v>
      </c>
      <c r="E4" s="1">
        <v>956.52</v>
      </c>
      <c r="F4" s="1">
        <v>1014.17</v>
      </c>
    </row>
    <row r="5" spans="1:6" x14ac:dyDescent="0.25">
      <c r="A5" s="4" t="s">
        <v>3</v>
      </c>
      <c r="B5" s="5">
        <f>879.04/B4</f>
        <v>0.77020941032156309</v>
      </c>
      <c r="C5" s="5">
        <f>862.97/C4</f>
        <v>0.84613197372291404</v>
      </c>
      <c r="D5" s="5">
        <f>890.57/D4</f>
        <v>0.80332852246076147</v>
      </c>
      <c r="E5" s="5">
        <f>804.59/E4</f>
        <v>0.84116380211600394</v>
      </c>
      <c r="F5" s="5">
        <f>840.36/F4</f>
        <v>0.8286184761923544</v>
      </c>
    </row>
    <row r="6" spans="1:6" x14ac:dyDescent="0.25">
      <c r="A6" s="4" t="s">
        <v>4</v>
      </c>
      <c r="B6" s="5">
        <f>262.25/B4</f>
        <v>0.22978182774029615</v>
      </c>
      <c r="C6" s="5">
        <f>156.93/C4</f>
        <v>0.15386802627708601</v>
      </c>
      <c r="D6" s="5">
        <f>218.04/D4</f>
        <v>0.1966804979253112</v>
      </c>
      <c r="E6" s="5">
        <f>151.93/E4</f>
        <v>0.15883619788399617</v>
      </c>
      <c r="F6" s="5">
        <f>173.81/F4</f>
        <v>0.17138152380764568</v>
      </c>
    </row>
    <row r="7" spans="1:6" x14ac:dyDescent="0.25">
      <c r="A7" s="2" t="s">
        <v>5</v>
      </c>
      <c r="B7" s="6">
        <v>0.9</v>
      </c>
      <c r="C7" s="6">
        <v>1</v>
      </c>
      <c r="D7" s="6">
        <v>1.1000000000000001</v>
      </c>
      <c r="E7" s="6">
        <v>0.7</v>
      </c>
      <c r="F7" s="6">
        <v>1</v>
      </c>
    </row>
    <row r="8" spans="1:6" x14ac:dyDescent="0.25">
      <c r="A8" s="2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25">
      <c r="A9" s="7" t="s">
        <v>7</v>
      </c>
      <c r="B9" s="8">
        <f>0.6*B4</f>
        <v>684.78</v>
      </c>
      <c r="C9" s="8">
        <f t="shared" ref="C9:F9" si="0">0.6*C4</f>
        <v>611.93999999999994</v>
      </c>
      <c r="D9" s="8">
        <f t="shared" si="0"/>
        <v>665.16</v>
      </c>
      <c r="E9" s="8">
        <f t="shared" si="0"/>
        <v>573.91199999999992</v>
      </c>
      <c r="F9" s="8">
        <f t="shared" si="0"/>
        <v>608.50199999999995</v>
      </c>
    </row>
    <row r="10" spans="1:6" x14ac:dyDescent="0.25">
      <c r="A10" s="9" t="s">
        <v>8</v>
      </c>
      <c r="B10" s="10">
        <f>0.09*B4</f>
        <v>102.717</v>
      </c>
      <c r="C10" s="10">
        <f t="shared" ref="C10:F10" si="1">0.09*C4</f>
        <v>91.790999999999997</v>
      </c>
      <c r="D10" s="10">
        <f t="shared" si="1"/>
        <v>99.773999999999987</v>
      </c>
      <c r="E10" s="10">
        <f t="shared" si="1"/>
        <v>86.086799999999997</v>
      </c>
      <c r="F10" s="10">
        <f t="shared" si="1"/>
        <v>91.275299999999987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2017-03-15T18:30:00Z</dcterms:modified>
</cp:coreProperties>
</file>